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GA\Desktop\2022-23\RSU\Invio ai Revisori\"/>
    </mc:Choice>
  </mc:AlternateContent>
  <xr:revisionPtr revIDLastSave="0" documentId="8_{C9F899F3-BD76-4266-A1AC-FFB3068CB4D3}" xr6:coauthVersionLast="47" xr6:coauthVersionMax="47" xr10:uidLastSave="{00000000-0000-0000-0000-000000000000}"/>
  <bookViews>
    <workbookView xWindow="-120" yWindow="-120" windowWidth="29040" windowHeight="15990" tabRatio="500" activeTab="1" xr2:uid="{00000000-000D-0000-FFFF-FFFF00000000}"/>
  </bookViews>
  <sheets>
    <sheet name="MOF " sheetId="1" r:id="rId1"/>
    <sheet name="Progetti" sheetId="2" r:id="rId2"/>
  </sheets>
  <definedNames>
    <definedName name="_xlnm.Print_Area" localSheetId="0">'MOF '!$A$1:$F$165</definedName>
    <definedName name="_xlnm.Print_Area" localSheetId="1">Progetti!$A$1:$E$53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8" i="2" l="1"/>
  <c r="F154" i="1"/>
  <c r="B162" i="1" s="1"/>
  <c r="C95" i="1"/>
  <c r="C89" i="1"/>
  <c r="C91" i="1" s="1"/>
  <c r="D100" i="1"/>
  <c r="E51" i="2"/>
  <c r="D51" i="2"/>
  <c r="D52" i="2" s="1"/>
  <c r="C51" i="2"/>
  <c r="B51" i="2"/>
  <c r="B102" i="1"/>
  <c r="B101" i="1"/>
  <c r="B43" i="1"/>
  <c r="C38" i="1"/>
  <c r="B33" i="1"/>
  <c r="B8" i="1"/>
</calcChain>
</file>

<file path=xl/sharedStrings.xml><?xml version="1.0" encoding="utf-8"?>
<sst xmlns="http://schemas.openxmlformats.org/spreadsheetml/2006/main" count="218" uniqueCount="171">
  <si>
    <t>CONTRATTAZIONE DI ISTITUTO 2022/23</t>
  </si>
  <si>
    <t>Dall'a.s. precedente</t>
  </si>
  <si>
    <t>Capitolo bilancio 2549 Piano gestionale 05</t>
  </si>
  <si>
    <t>Capitolo bilancio 2549 Piano gestionale 06</t>
  </si>
  <si>
    <t>Capitolo bilancio 2549 Piano gestionale 12</t>
  </si>
  <si>
    <t>Capitolo bilancio 2554Piano gestionale 05</t>
  </si>
  <si>
    <t>Avanzo anno precedente</t>
  </si>
  <si>
    <t>Personale docente</t>
  </si>
  <si>
    <t>DSGA</t>
  </si>
  <si>
    <t>CCSS</t>
  </si>
  <si>
    <t>Assistenti Amministrativi</t>
  </si>
  <si>
    <t>Assistenti Tecnici</t>
  </si>
  <si>
    <t>FFSS</t>
  </si>
  <si>
    <t xml:space="preserve">Ore eccedenti </t>
  </si>
  <si>
    <t>Attività complementari educazione fisica</t>
  </si>
  <si>
    <t>Aree a rischio</t>
  </si>
  <si>
    <t>Acconto "Compensi esami di Stato"</t>
  </si>
  <si>
    <t>Quota per alunni diversamente abili</t>
  </si>
  <si>
    <t>PCTO</t>
  </si>
  <si>
    <t>Incarichi specifici ATA</t>
  </si>
  <si>
    <t>Residui anno finanziario precedente</t>
  </si>
  <si>
    <t>FIS</t>
  </si>
  <si>
    <t>Fondo Valorizzazione Personale Scolastico</t>
  </si>
  <si>
    <t>Sostituzione DSGA</t>
  </si>
  <si>
    <t>Indennità DSGA</t>
  </si>
  <si>
    <t>70% docenti</t>
  </si>
  <si>
    <t>30% ATA</t>
  </si>
  <si>
    <t>17,5/h</t>
  </si>
  <si>
    <t>RUOLO</t>
  </si>
  <si>
    <t>A.S. 2022/23 N. ORE (€17,50/h)</t>
  </si>
  <si>
    <t>Totale lordo</t>
  </si>
  <si>
    <t>Prima collaboratrice</t>
  </si>
  <si>
    <t>Seconda collaboratrice</t>
  </si>
  <si>
    <t>Collaboratore DS musicale</t>
  </si>
  <si>
    <t>Referente succursale 1</t>
  </si>
  <si>
    <t>Referente succursale 2</t>
  </si>
  <si>
    <t>Nucleo valutazione 1</t>
  </si>
  <si>
    <t>Nucleo valutazione 2</t>
  </si>
  <si>
    <t>Coordinatori indirizzo (8 docenti)</t>
  </si>
  <si>
    <t>Coordinatori dipartimento (11 docenti)</t>
  </si>
  <si>
    <t>Direttori laboratorio (8 docenti)</t>
  </si>
  <si>
    <t>Responsabile Privacy</t>
  </si>
  <si>
    <t>Referenti graduatorie d’Istituto (3)</t>
  </si>
  <si>
    <t>Referenti INVALSI (2)</t>
  </si>
  <si>
    <t>Referente GPS -TFA – Tirocinio - 3 fascia ATA</t>
  </si>
  <si>
    <t>Referente H</t>
  </si>
  <si>
    <t>Su fondo alunni h 370, TOT 437,5</t>
  </si>
  <si>
    <t>Referente BES</t>
  </si>
  <si>
    <t>Supporto dispersione</t>
  </si>
  <si>
    <t>Bullismo e cyberbullismo</t>
  </si>
  <si>
    <t>Orario scolastico (2)</t>
  </si>
  <si>
    <t>Responsabile musica d'insieme</t>
  </si>
  <si>
    <t>Referenti Educazione Civica (2)</t>
  </si>
  <si>
    <t>Gestione sito web (3)</t>
  </si>
  <si>
    <t>Coordinamento orientamento (2)</t>
  </si>
  <si>
    <t>Supporto tecnico coreutico</t>
  </si>
  <si>
    <t>Referenti Erasmus (3)</t>
  </si>
  <si>
    <t>Referenti testi in comodato d'uso (2)</t>
  </si>
  <si>
    <t>Mobility Manager</t>
  </si>
  <si>
    <t xml:space="preserve">Commissione biblioteca (10) </t>
  </si>
  <si>
    <t>CIC (3)</t>
  </si>
  <si>
    <t>Elettorale (2)</t>
  </si>
  <si>
    <t>Esami ammissione liceo musicale (2)</t>
  </si>
  <si>
    <t xml:space="preserve">Orientamento (15 ) </t>
  </si>
  <si>
    <t>Referenti COVID (5)</t>
  </si>
  <si>
    <t>RSPP</t>
  </si>
  <si>
    <t xml:space="preserve">Coordinatori I-II-III-IV  (42) </t>
  </si>
  <si>
    <t>Coordinatori V (11)</t>
  </si>
  <si>
    <t xml:space="preserve">Segretari (33) 4 h </t>
  </si>
  <si>
    <t>Alternanza (30)</t>
  </si>
  <si>
    <t>Su fondi PCTO 5250</t>
  </si>
  <si>
    <t>Coordinatori Educazione Civica (53) 2 h</t>
  </si>
  <si>
    <t>Sostituzione DS maturità - ferie - malattia</t>
  </si>
  <si>
    <t>Progetti</t>
  </si>
  <si>
    <t>Totale su FIS Docenti</t>
  </si>
  <si>
    <t>PCTO (da fondi dedicati)</t>
  </si>
  <si>
    <t>30 tutor X 6 h=  3150</t>
  </si>
  <si>
    <t>ASSISTENTI AMMINISTRATIVI</t>
  </si>
  <si>
    <t>STRAORDINARIO                                  25*8</t>
  </si>
  <si>
    <t>INTENSIFICAZIONE                             20*8</t>
  </si>
  <si>
    <t>RICOSTRUZIONE CARRIERA E TFS</t>
  </si>
  <si>
    <t>VIAGGI D'ISTRUZIONE</t>
  </si>
  <si>
    <t>SUPPORTO DIDATTICA  DIPLOMI</t>
  </si>
  <si>
    <t>PROGETTI</t>
  </si>
  <si>
    <t>RISORSA RIPARTITA PER PERSONALE ATA</t>
  </si>
  <si>
    <t xml:space="preserve">                        </t>
  </si>
  <si>
    <t>Collaboratori scolastici</t>
  </si>
  <si>
    <r>
      <rPr>
        <b/>
        <sz val="12"/>
        <color rgb="FF000000"/>
        <rFont val="Calibri"/>
        <family val="2"/>
        <charset val="1"/>
      </rPr>
      <t xml:space="preserve">         </t>
    </r>
    <r>
      <rPr>
        <b/>
        <sz val="12"/>
        <color rgb="FFFF0000"/>
        <rFont val="Calibri"/>
        <family val="2"/>
        <charset val="1"/>
      </rPr>
      <t xml:space="preserve">                    </t>
    </r>
  </si>
  <si>
    <t xml:space="preserve">           Assistenti Amministrativi</t>
  </si>
  <si>
    <t>N.Unità</t>
  </si>
  <si>
    <t>n. ore</t>
  </si>
  <si>
    <t>Compenso</t>
  </si>
  <si>
    <t>Orario</t>
  </si>
  <si>
    <t>Straordinario</t>
  </si>
  <si>
    <t>//</t>
  </si>
  <si>
    <t>Intensificazione per sostituzione colleghi assenti</t>
  </si>
  <si>
    <t>Compenso forfetario</t>
  </si>
  <si>
    <t>Intensificazione per gestione iscrizioni, borse di studio ed esami di stato</t>
  </si>
  <si>
    <t>straordinario</t>
  </si>
  <si>
    <t>Ricostruzione carriera</t>
  </si>
  <si>
    <t>INVALSI</t>
  </si>
  <si>
    <t>Supporto didattica</t>
  </si>
  <si>
    <t>Viaggi d’istruzione</t>
  </si>
  <si>
    <r>
      <rPr>
        <sz val="11"/>
        <color rgb="FF000000"/>
        <rFont val="Calibri"/>
        <family val="2"/>
        <charset val="1"/>
      </rPr>
      <t xml:space="preserve">                                         </t>
    </r>
    <r>
      <rPr>
        <b/>
        <sz val="11"/>
        <color rgb="FF000000"/>
        <rFont val="Calibri"/>
        <family val="2"/>
        <charset val="1"/>
      </rPr>
      <t>Totale</t>
    </r>
  </si>
  <si>
    <t>Supporto Aula Magna per eventi</t>
  </si>
  <si>
    <t>Commissione inventario e collaudi</t>
  </si>
  <si>
    <t>Manutenzione ai PC ed al server della rete Uffici amministrativi, Dirigenza e Vicedirigenza – Centrale e succursale (postazione D.S.)</t>
  </si>
  <si>
    <t>Intensificazioni per gestione LIM centrale e succursale</t>
  </si>
  <si>
    <t>1 o 2</t>
  </si>
  <si>
    <t xml:space="preserve">                                                                          Totale</t>
  </si>
  <si>
    <t>€.  2.494,00</t>
  </si>
  <si>
    <t xml:space="preserve">                          Collaboratori scolastici</t>
  </si>
  <si>
    <t xml:space="preserve">   n. ore</t>
  </si>
  <si>
    <t xml:space="preserve"> Orario</t>
  </si>
  <si>
    <t>Reperibilità allarme</t>
  </si>
  <si>
    <t>Straordinario per eventuale intervento</t>
  </si>
  <si>
    <t>Pulizia palestra e cortile Succursale</t>
  </si>
  <si>
    <t>Piccola manutenzione</t>
  </si>
  <si>
    <t>Servizi esterni</t>
  </si>
  <si>
    <t>Centralino</t>
  </si>
  <si>
    <t>Primo soccorso e infermeria</t>
  </si>
  <si>
    <t>Figura sensibile antincendio</t>
  </si>
  <si>
    <t xml:space="preserve">                                                               Totale</t>
  </si>
  <si>
    <t xml:space="preserve">     QUADRO ECONOMICO RIEPILOGATIVO</t>
  </si>
  <si>
    <t>Importo utilizzato</t>
  </si>
  <si>
    <t>Accantonamento</t>
  </si>
  <si>
    <t xml:space="preserve">                   €.     39,00</t>
  </si>
  <si>
    <t xml:space="preserve">        €.       6,00</t>
  </si>
  <si>
    <t xml:space="preserve">        €.    300,00</t>
  </si>
  <si>
    <t>€.   345,00</t>
  </si>
  <si>
    <t xml:space="preserve">                                            Accantonamento iniziale</t>
  </si>
  <si>
    <t>€. 1637,67</t>
  </si>
  <si>
    <t xml:space="preserve">                                            Accantonamento totale</t>
  </si>
  <si>
    <r>
      <rPr>
        <b/>
        <sz val="11"/>
        <color rgb="FF000000"/>
        <rFont val="Calibri"/>
        <family val="2"/>
        <charset val="1"/>
      </rPr>
      <t xml:space="preserve">€. </t>
    </r>
    <r>
      <rPr>
        <b/>
        <sz val="12"/>
        <color rgb="FF000000"/>
        <rFont val="Calibri"/>
        <family val="2"/>
        <charset val="1"/>
      </rPr>
      <t>1982,67</t>
    </r>
  </si>
  <si>
    <t>Progetto</t>
  </si>
  <si>
    <t xml:space="preserve">Docenza interna </t>
  </si>
  <si>
    <t>Non docenza</t>
  </si>
  <si>
    <t>Ore</t>
  </si>
  <si>
    <t>ore</t>
  </si>
  <si>
    <t>€</t>
  </si>
  <si>
    <t>Certificazione DELF B1</t>
  </si>
  <si>
    <t>Viaggio-studio in Irlanda</t>
  </si>
  <si>
    <t>Avviamento alla pratica sportiva</t>
  </si>
  <si>
    <t>Viaggio studio Spagna</t>
  </si>
  <si>
    <t>Test Center AICA-Esami per la Certificazione informatica ECDL</t>
  </si>
  <si>
    <t>Gemellaggi internazionali</t>
  </si>
  <si>
    <t>Gestione Test Center ECDL - AICA</t>
  </si>
  <si>
    <t>Arti espressive integrate (Musical)</t>
  </si>
  <si>
    <t>Olimpiadi economia</t>
  </si>
  <si>
    <t>Spettacolo musicale in lingua spagnola</t>
  </si>
  <si>
    <t>Test di ammissione alle laurea triennali per le Professioni Sanitarie</t>
  </si>
  <si>
    <t>Laboratorio scienze umane</t>
  </si>
  <si>
    <t>Réussir le DELF B1</t>
  </si>
  <si>
    <t>Concorso nazionale lingue</t>
  </si>
  <si>
    <t>Archi del Turrisi Colonna</t>
  </si>
  <si>
    <t>Colonna portante</t>
  </si>
  <si>
    <t>Scambio culturale Avila</t>
  </si>
  <si>
    <t>Concorso Torino</t>
  </si>
  <si>
    <t>Le nozze di Figaro</t>
  </si>
  <si>
    <t>Exposer la langue française</t>
  </si>
  <si>
    <t>Blog</t>
  </si>
  <si>
    <t>Liuteria</t>
  </si>
  <si>
    <t>On explore la France</t>
  </si>
  <si>
    <t>The Hidden River of Rhythm</t>
  </si>
  <si>
    <t>RicreiAmo</t>
  </si>
  <si>
    <t>Avviamento pratica sportiva</t>
  </si>
  <si>
    <t>(restano su Attività EF)</t>
  </si>
  <si>
    <t>AVANZO (corsi recupero studenti)</t>
  </si>
  <si>
    <t>Tutor docenti in anno di prova (1)</t>
  </si>
  <si>
    <t>Totale</t>
  </si>
  <si>
    <t>Da fondi complementari educazione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</si>
</sst>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\-??_-;_-@_-"/>
    <numFmt numFmtId="165" formatCode="_-* #,##0.00\ _€_-;\-* #,##0.00\ _€_-;_-* \-??\ _€_-;_-@_-"/>
    <numFmt numFmtId="166" formatCode="[$€-2]\ #,##0.00;[Red]\-[$€-2]\ #,##0.00"/>
    <numFmt numFmtId="167" formatCode="#,##0.0"/>
    <numFmt numFmtId="168" formatCode="#,##0.00\ &quot;€&quot;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5FFE2"/>
        <bgColor rgb="FFCCFFFF"/>
      </patternFill>
    </fill>
    <fill>
      <patternFill patternType="solid">
        <fgColor rgb="FFE7E6E6"/>
        <bgColor rgb="FFD6DCE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164" fontId="5" fillId="0" borderId="0" xfId="1" applyBorder="1" applyProtection="1"/>
    <xf numFmtId="0" fontId="0" fillId="0" borderId="1" xfId="0" applyBorder="1"/>
    <xf numFmtId="0" fontId="0" fillId="0" borderId="2" xfId="0" applyBorder="1"/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164" fontId="5" fillId="0" borderId="1" xfId="1" applyBorder="1" applyAlignment="1" applyProtection="1">
      <alignment horizontal="center"/>
    </xf>
    <xf numFmtId="164" fontId="5" fillId="0" borderId="0" xfId="1" applyBorder="1" applyAlignment="1" applyProtection="1">
      <alignment horizontal="center"/>
    </xf>
    <xf numFmtId="164" fontId="1" fillId="0" borderId="0" xfId="1" applyFont="1" applyBorder="1" applyAlignment="1" applyProtection="1">
      <alignment horizontal="center"/>
    </xf>
    <xf numFmtId="164" fontId="5" fillId="2" borderId="0" xfId="1" applyFill="1" applyBorder="1" applyAlignment="1" applyProtection="1">
      <alignment horizontal="center"/>
    </xf>
    <xf numFmtId="164" fontId="5" fillId="2" borderId="0" xfId="1" applyFill="1" applyBorder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6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6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4" borderId="3" xfId="0" applyFont="1" applyFill="1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4" fontId="0" fillId="6" borderId="0" xfId="0" applyNumberFormat="1" applyFill="1" applyAlignment="1">
      <alignment horizontal="center"/>
    </xf>
    <xf numFmtId="0" fontId="6" fillId="0" borderId="0" xfId="0" applyFont="1"/>
    <xf numFmtId="166" fontId="1" fillId="0" borderId="6" xfId="0" applyNumberFormat="1" applyFont="1" applyBorder="1" applyAlignment="1">
      <alignment vertical="center" wrapText="1"/>
    </xf>
    <xf numFmtId="167" fontId="1" fillId="0" borderId="0" xfId="0" applyNumberFormat="1" applyFont="1"/>
    <xf numFmtId="167" fontId="0" fillId="0" borderId="0" xfId="0" applyNumberFormat="1"/>
    <xf numFmtId="4" fontId="0" fillId="6" borderId="1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right" vertical="center" wrapText="1"/>
    </xf>
    <xf numFmtId="168" fontId="0" fillId="0" borderId="6" xfId="0" applyNumberForma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168" fontId="8" fillId="0" borderId="6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E7E6E6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FFE2"/>
      <rgbColor rgb="FFFFFF99"/>
      <rgbColor rgb="FFD0CECE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9"/>
  <sheetViews>
    <sheetView topLeftCell="A144" zoomScaleNormal="100" workbookViewId="0">
      <selection sqref="A1:F165"/>
    </sheetView>
  </sheetViews>
  <sheetFormatPr defaultColWidth="8.7109375" defaultRowHeight="15" x14ac:dyDescent="0.25"/>
  <cols>
    <col min="1" max="1" width="45.140625" customWidth="1"/>
    <col min="2" max="2" width="20" style="1" customWidth="1"/>
    <col min="3" max="3" width="20.28515625" style="1" customWidth="1"/>
    <col min="4" max="4" width="19.28515625" style="1" customWidth="1"/>
    <col min="5" max="5" width="31.5703125" customWidth="1"/>
    <col min="6" max="6" width="10.5703125" style="2" customWidth="1"/>
    <col min="16384" max="16384" width="11.5703125" customWidth="1"/>
  </cols>
  <sheetData>
    <row r="1" spans="1:3" x14ac:dyDescent="0.25">
      <c r="A1" t="s">
        <v>0</v>
      </c>
    </row>
    <row r="3" spans="1:3" x14ac:dyDescent="0.25">
      <c r="A3" s="3" t="s">
        <v>1</v>
      </c>
    </row>
    <row r="4" spans="1:3" x14ac:dyDescent="0.25">
      <c r="A4" s="4" t="s">
        <v>2</v>
      </c>
      <c r="B4" s="5">
        <v>896.62</v>
      </c>
    </row>
    <row r="5" spans="1:3" x14ac:dyDescent="0.25">
      <c r="A5" s="4" t="s">
        <v>3</v>
      </c>
      <c r="B5" s="5">
        <v>3467.29</v>
      </c>
    </row>
    <row r="6" spans="1:3" x14ac:dyDescent="0.25">
      <c r="A6" s="4" t="s">
        <v>4</v>
      </c>
      <c r="B6" s="5">
        <v>1945.14</v>
      </c>
    </row>
    <row r="7" spans="1:3" x14ac:dyDescent="0.25">
      <c r="A7" s="4" t="s">
        <v>5</v>
      </c>
      <c r="B7" s="5">
        <v>10005.6</v>
      </c>
    </row>
    <row r="8" spans="1:3" ht="30" x14ac:dyDescent="0.25">
      <c r="B8" s="6">
        <f>SUM(B4:B7)</f>
        <v>16314.650000000001</v>
      </c>
      <c r="C8" s="56" t="s">
        <v>6</v>
      </c>
    </row>
    <row r="14" spans="1:3" x14ac:dyDescent="0.25">
      <c r="A14" s="3" t="s">
        <v>7</v>
      </c>
      <c r="B14" s="7">
        <v>146</v>
      </c>
    </row>
    <row r="15" spans="1:3" x14ac:dyDescent="0.25">
      <c r="A15" s="3" t="s">
        <v>8</v>
      </c>
      <c r="B15" s="7">
        <v>1</v>
      </c>
    </row>
    <row r="16" spans="1:3" x14ac:dyDescent="0.25">
      <c r="A16" s="3" t="s">
        <v>9</v>
      </c>
      <c r="B16" s="7">
        <v>17</v>
      </c>
    </row>
    <row r="17" spans="1:5" x14ac:dyDescent="0.25">
      <c r="A17" s="3" t="s">
        <v>10</v>
      </c>
      <c r="B17" s="7">
        <v>8</v>
      </c>
    </row>
    <row r="18" spans="1:5" x14ac:dyDescent="0.25">
      <c r="A18" s="3" t="s">
        <v>11</v>
      </c>
      <c r="B18" s="7">
        <v>2</v>
      </c>
    </row>
    <row r="19" spans="1:5" x14ac:dyDescent="0.25">
      <c r="E19" s="8"/>
    </row>
    <row r="20" spans="1:5" x14ac:dyDescent="0.25">
      <c r="A20" s="3" t="s">
        <v>12</v>
      </c>
      <c r="B20" s="5">
        <v>5021.79</v>
      </c>
    </row>
    <row r="21" spans="1:5" x14ac:dyDescent="0.25">
      <c r="A21" s="3" t="s">
        <v>13</v>
      </c>
      <c r="B21" s="5">
        <v>5150.16</v>
      </c>
    </row>
    <row r="22" spans="1:5" x14ac:dyDescent="0.25">
      <c r="A22" s="3" t="s">
        <v>14</v>
      </c>
      <c r="B22" s="5">
        <v>3392.48</v>
      </c>
    </row>
    <row r="23" spans="1:5" x14ac:dyDescent="0.25">
      <c r="A23" s="3" t="s">
        <v>15</v>
      </c>
      <c r="B23" s="5">
        <v>1076.04</v>
      </c>
    </row>
    <row r="24" spans="1:5" x14ac:dyDescent="0.25">
      <c r="A24" s="3" t="s">
        <v>16</v>
      </c>
      <c r="B24" s="5">
        <v>44000</v>
      </c>
    </row>
    <row r="25" spans="1:5" x14ac:dyDescent="0.25">
      <c r="A25" s="3" t="s">
        <v>17</v>
      </c>
      <c r="B25" s="5">
        <v>370</v>
      </c>
    </row>
    <row r="26" spans="1:5" x14ac:dyDescent="0.25">
      <c r="A26" s="3" t="s">
        <v>18</v>
      </c>
      <c r="B26" s="5">
        <v>12132.87</v>
      </c>
    </row>
    <row r="27" spans="1:5" x14ac:dyDescent="0.25">
      <c r="A27" s="3" t="s">
        <v>19</v>
      </c>
      <c r="B27" s="5">
        <v>2725.55</v>
      </c>
    </row>
    <row r="30" spans="1:5" x14ac:dyDescent="0.25">
      <c r="A30" s="3" t="s">
        <v>20</v>
      </c>
      <c r="B30" s="9">
        <v>16314.65</v>
      </c>
    </row>
    <row r="31" spans="1:5" x14ac:dyDescent="0.25">
      <c r="A31" s="3" t="s">
        <v>21</v>
      </c>
      <c r="B31" s="10">
        <v>78793.19</v>
      </c>
      <c r="C31" s="11"/>
      <c r="D31" s="11"/>
    </row>
    <row r="32" spans="1:5" x14ac:dyDescent="0.25">
      <c r="A32" s="3" t="s">
        <v>22</v>
      </c>
      <c r="B32" s="10">
        <v>17936.939999999999</v>
      </c>
      <c r="C32" s="11"/>
      <c r="D32" s="11"/>
    </row>
    <row r="33" spans="1:5" x14ac:dyDescent="0.25">
      <c r="B33" s="12">
        <f>SUM(B30:B32)</f>
        <v>113044.78</v>
      </c>
      <c r="C33" s="12"/>
      <c r="D33" s="11"/>
    </row>
    <row r="34" spans="1:5" x14ac:dyDescent="0.25">
      <c r="B34" s="12"/>
      <c r="C34" s="12"/>
      <c r="D34" s="11"/>
    </row>
    <row r="35" spans="1:5" x14ac:dyDescent="0.25">
      <c r="A35" s="3" t="s">
        <v>23</v>
      </c>
      <c r="B35" s="10">
        <v>1705.9</v>
      </c>
      <c r="C35" s="12">
        <v>113044.78</v>
      </c>
      <c r="D35" s="13"/>
    </row>
    <row r="36" spans="1:5" x14ac:dyDescent="0.25">
      <c r="A36" s="3" t="s">
        <v>24</v>
      </c>
      <c r="B36" s="10">
        <v>5880</v>
      </c>
      <c r="C36" s="12">
        <v>-1705.9</v>
      </c>
      <c r="D36" s="13"/>
    </row>
    <row r="37" spans="1:5" x14ac:dyDescent="0.25">
      <c r="B37" s="12"/>
      <c r="C37" s="12">
        <v>-5880</v>
      </c>
      <c r="D37" s="13"/>
    </row>
    <row r="38" spans="1:5" x14ac:dyDescent="0.25">
      <c r="B38" s="12"/>
      <c r="C38" s="12">
        <f>SUM(C35:C37)</f>
        <v>105458.88</v>
      </c>
      <c r="D38" s="14"/>
    </row>
    <row r="39" spans="1:5" x14ac:dyDescent="0.25">
      <c r="B39" s="12"/>
      <c r="C39" s="12"/>
      <c r="D39" s="11"/>
    </row>
    <row r="40" spans="1:5" x14ac:dyDescent="0.25">
      <c r="B40" s="11"/>
      <c r="C40" s="11"/>
      <c r="D40" s="11"/>
    </row>
    <row r="41" spans="1:5" x14ac:dyDescent="0.25">
      <c r="A41" s="3" t="s">
        <v>25</v>
      </c>
      <c r="B41" s="5">
        <v>73821.210000000006</v>
      </c>
      <c r="C41" s="15"/>
      <c r="D41" s="15"/>
    </row>
    <row r="42" spans="1:5" x14ac:dyDescent="0.25">
      <c r="A42" s="3" t="s">
        <v>26</v>
      </c>
      <c r="B42" s="5">
        <v>31637.67</v>
      </c>
      <c r="C42" s="15"/>
      <c r="D42" s="15"/>
    </row>
    <row r="43" spans="1:5" x14ac:dyDescent="0.25">
      <c r="B43" s="6">
        <f>SUM(B41:B42)</f>
        <v>105458.88</v>
      </c>
      <c r="C43" s="16"/>
      <c r="D43" s="15"/>
    </row>
    <row r="46" spans="1:5" x14ac:dyDescent="0.25">
      <c r="B46" s="1" t="s">
        <v>27</v>
      </c>
    </row>
    <row r="47" spans="1:5" ht="30" x14ac:dyDescent="0.25">
      <c r="A47" s="17" t="s">
        <v>28</v>
      </c>
      <c r="B47" s="55" t="s">
        <v>29</v>
      </c>
      <c r="C47" s="7" t="s">
        <v>30</v>
      </c>
      <c r="D47" s="3"/>
      <c r="E47" s="3"/>
    </row>
    <row r="48" spans="1:5" x14ac:dyDescent="0.25">
      <c r="A48" s="3" t="s">
        <v>31</v>
      </c>
      <c r="B48" s="7">
        <v>140</v>
      </c>
      <c r="C48" s="5">
        <v>2450</v>
      </c>
      <c r="D48" s="3"/>
      <c r="E48" s="3"/>
    </row>
    <row r="49" spans="1:7" x14ac:dyDescent="0.25">
      <c r="A49" s="3" t="s">
        <v>32</v>
      </c>
      <c r="B49" s="7">
        <v>120</v>
      </c>
      <c r="C49" s="5">
        <v>2100</v>
      </c>
      <c r="D49" s="3"/>
      <c r="E49" s="3"/>
    </row>
    <row r="50" spans="1:7" x14ac:dyDescent="0.25">
      <c r="A50" s="3" t="s">
        <v>33</v>
      </c>
      <c r="B50" s="7">
        <v>75</v>
      </c>
      <c r="C50" s="5">
        <v>1312.5</v>
      </c>
      <c r="D50" s="3"/>
      <c r="E50" s="3"/>
    </row>
    <row r="51" spans="1:7" x14ac:dyDescent="0.25">
      <c r="A51" s="3" t="s">
        <v>34</v>
      </c>
      <c r="B51" s="7">
        <v>75</v>
      </c>
      <c r="C51" s="5">
        <v>1312.5</v>
      </c>
      <c r="D51" s="3"/>
      <c r="E51" s="3"/>
    </row>
    <row r="52" spans="1:7" x14ac:dyDescent="0.25">
      <c r="A52" s="3" t="s">
        <v>35</v>
      </c>
      <c r="B52" s="7">
        <v>75</v>
      </c>
      <c r="C52" s="5">
        <v>1312.5</v>
      </c>
      <c r="D52" s="3"/>
      <c r="E52" s="3"/>
    </row>
    <row r="53" spans="1:7" x14ac:dyDescent="0.25">
      <c r="A53" s="3" t="s">
        <v>36</v>
      </c>
      <c r="B53" s="7">
        <v>42</v>
      </c>
      <c r="C53" s="5">
        <v>735</v>
      </c>
      <c r="D53" s="3"/>
      <c r="E53" s="3"/>
    </row>
    <row r="54" spans="1:7" x14ac:dyDescent="0.25">
      <c r="A54" s="3" t="s">
        <v>37</v>
      </c>
      <c r="B54" s="7">
        <v>42</v>
      </c>
      <c r="C54" s="5">
        <v>735</v>
      </c>
      <c r="D54" s="3"/>
      <c r="E54" s="3"/>
    </row>
    <row r="55" spans="1:7" x14ac:dyDescent="0.25">
      <c r="A55" s="3" t="s">
        <v>38</v>
      </c>
      <c r="B55" s="7">
        <v>80</v>
      </c>
      <c r="C55" s="5">
        <v>1400</v>
      </c>
      <c r="D55" s="3"/>
      <c r="E55" s="3"/>
      <c r="G55" s="19"/>
    </row>
    <row r="56" spans="1:7" x14ac:dyDescent="0.25">
      <c r="A56" s="3" t="s">
        <v>39</v>
      </c>
      <c r="B56" s="7">
        <v>99</v>
      </c>
      <c r="C56" s="5">
        <v>1732.5</v>
      </c>
      <c r="D56" s="3"/>
      <c r="E56" s="3"/>
      <c r="G56" s="19"/>
    </row>
    <row r="57" spans="1:7" x14ac:dyDescent="0.25">
      <c r="A57" s="3" t="s">
        <v>40</v>
      </c>
      <c r="B57" s="7">
        <v>40</v>
      </c>
      <c r="C57" s="5">
        <v>700</v>
      </c>
      <c r="D57" s="3"/>
      <c r="E57" s="3"/>
    </row>
    <row r="58" spans="1:7" x14ac:dyDescent="0.25">
      <c r="A58" s="3" t="s">
        <v>41</v>
      </c>
      <c r="B58" s="7">
        <v>23</v>
      </c>
      <c r="C58" s="5">
        <v>402.5</v>
      </c>
      <c r="D58" s="3"/>
      <c r="E58" s="3"/>
    </row>
    <row r="59" spans="1:7" x14ac:dyDescent="0.25">
      <c r="A59" s="3" t="s">
        <v>42</v>
      </c>
      <c r="B59" s="7">
        <v>45</v>
      </c>
      <c r="C59" s="5">
        <v>787.5</v>
      </c>
      <c r="D59" s="3"/>
      <c r="E59" s="3"/>
      <c r="G59" s="19"/>
    </row>
    <row r="60" spans="1:7" x14ac:dyDescent="0.25">
      <c r="A60" s="3" t="s">
        <v>43</v>
      </c>
      <c r="B60" s="7">
        <v>40</v>
      </c>
      <c r="C60" s="5">
        <v>700</v>
      </c>
      <c r="D60" s="3"/>
      <c r="E60" s="3"/>
    </row>
    <row r="61" spans="1:7" x14ac:dyDescent="0.25">
      <c r="A61" s="3" t="s">
        <v>44</v>
      </c>
      <c r="B61" s="7">
        <v>40</v>
      </c>
      <c r="C61" s="5">
        <v>700</v>
      </c>
      <c r="D61" s="3"/>
      <c r="E61" s="3"/>
    </row>
    <row r="62" spans="1:7" x14ac:dyDescent="0.25">
      <c r="A62" s="3" t="s">
        <v>45</v>
      </c>
      <c r="B62" s="7">
        <v>25</v>
      </c>
      <c r="C62" s="5">
        <v>67.5</v>
      </c>
      <c r="D62" s="3" t="s">
        <v>46</v>
      </c>
      <c r="E62" s="3"/>
    </row>
    <row r="63" spans="1:7" x14ac:dyDescent="0.25">
      <c r="A63" s="3" t="s">
        <v>47</v>
      </c>
      <c r="B63" s="7">
        <v>25</v>
      </c>
      <c r="C63" s="5">
        <v>437.5</v>
      </c>
      <c r="D63" s="3"/>
      <c r="E63" s="3"/>
    </row>
    <row r="64" spans="1:7" x14ac:dyDescent="0.25">
      <c r="A64" s="3" t="s">
        <v>48</v>
      </c>
      <c r="B64" s="7">
        <v>15</v>
      </c>
      <c r="C64" s="5">
        <v>262.5</v>
      </c>
      <c r="D64" s="3"/>
      <c r="E64" s="3"/>
    </row>
    <row r="65" spans="1:5" x14ac:dyDescent="0.25">
      <c r="A65" s="3" t="s">
        <v>49</v>
      </c>
      <c r="B65" s="7">
        <v>10</v>
      </c>
      <c r="C65" s="5">
        <v>175</v>
      </c>
      <c r="D65" s="3"/>
      <c r="E65" s="3"/>
    </row>
    <row r="66" spans="1:5" x14ac:dyDescent="0.25">
      <c r="A66" s="3" t="s">
        <v>50</v>
      </c>
      <c r="B66" s="7">
        <v>70</v>
      </c>
      <c r="C66" s="5">
        <v>1225</v>
      </c>
      <c r="D66" s="3"/>
      <c r="E66" s="3"/>
    </row>
    <row r="67" spans="1:5" x14ac:dyDescent="0.25">
      <c r="A67" s="3" t="s">
        <v>51</v>
      </c>
      <c r="B67" s="7">
        <v>10</v>
      </c>
      <c r="C67" s="5">
        <v>175</v>
      </c>
      <c r="D67" s="3"/>
      <c r="E67" s="3"/>
    </row>
    <row r="68" spans="1:5" x14ac:dyDescent="0.25">
      <c r="A68" s="3" t="s">
        <v>52</v>
      </c>
      <c r="B68" s="7">
        <v>50</v>
      </c>
      <c r="C68" s="5">
        <v>875</v>
      </c>
      <c r="D68" s="3"/>
      <c r="E68" s="3"/>
    </row>
    <row r="69" spans="1:5" x14ac:dyDescent="0.25">
      <c r="A69" s="3" t="s">
        <v>53</v>
      </c>
      <c r="B69" s="7">
        <v>120</v>
      </c>
      <c r="C69" s="5">
        <v>2100</v>
      </c>
      <c r="D69" s="3"/>
      <c r="E69" s="3"/>
    </row>
    <row r="70" spans="1:5" x14ac:dyDescent="0.25">
      <c r="A70" s="3" t="s">
        <v>54</v>
      </c>
      <c r="B70" s="7">
        <v>70</v>
      </c>
      <c r="C70" s="5">
        <v>1225</v>
      </c>
      <c r="D70" s="3"/>
      <c r="E70" s="3"/>
    </row>
    <row r="71" spans="1:5" x14ac:dyDescent="0.25">
      <c r="A71" s="3" t="s">
        <v>55</v>
      </c>
      <c r="B71" s="7">
        <v>5</v>
      </c>
      <c r="C71" s="5">
        <v>87.5</v>
      </c>
      <c r="D71" s="3"/>
      <c r="E71" s="3"/>
    </row>
    <row r="72" spans="1:5" x14ac:dyDescent="0.25">
      <c r="A72" s="3" t="s">
        <v>56</v>
      </c>
      <c r="B72" s="7">
        <v>45</v>
      </c>
      <c r="C72" s="5">
        <v>787.5</v>
      </c>
      <c r="D72" s="3"/>
      <c r="E72" s="3"/>
    </row>
    <row r="73" spans="1:5" x14ac:dyDescent="0.25">
      <c r="A73" s="3" t="s">
        <v>57</v>
      </c>
      <c r="B73" s="7">
        <v>10</v>
      </c>
      <c r="C73" s="5">
        <v>175</v>
      </c>
      <c r="D73" s="3"/>
      <c r="E73" s="3"/>
    </row>
    <row r="74" spans="1:5" x14ac:dyDescent="0.25">
      <c r="A74" s="3" t="s">
        <v>58</v>
      </c>
      <c r="B74" s="7">
        <v>8</v>
      </c>
      <c r="C74" s="5">
        <v>140</v>
      </c>
      <c r="D74" s="3"/>
      <c r="E74" s="3"/>
    </row>
    <row r="75" spans="1:5" x14ac:dyDescent="0.25">
      <c r="A75" s="3" t="s">
        <v>59</v>
      </c>
      <c r="B75" s="7">
        <v>60</v>
      </c>
      <c r="C75" s="5">
        <v>1050</v>
      </c>
      <c r="D75" s="3"/>
      <c r="E75" s="3"/>
    </row>
    <row r="76" spans="1:5" x14ac:dyDescent="0.25">
      <c r="A76" s="3" t="s">
        <v>60</v>
      </c>
      <c r="B76" s="7">
        <v>21</v>
      </c>
      <c r="C76" s="5">
        <v>367.5</v>
      </c>
      <c r="D76" s="3"/>
      <c r="E76" s="3"/>
    </row>
    <row r="77" spans="1:5" x14ac:dyDescent="0.25">
      <c r="A77" s="3" t="s">
        <v>61</v>
      </c>
      <c r="B77" s="7">
        <v>42</v>
      </c>
      <c r="C77" s="5">
        <v>735</v>
      </c>
      <c r="D77" s="3"/>
      <c r="E77" s="3"/>
    </row>
    <row r="78" spans="1:5" x14ac:dyDescent="0.25">
      <c r="A78" s="3" t="s">
        <v>168</v>
      </c>
      <c r="B78" s="7">
        <v>5</v>
      </c>
      <c r="C78" s="5">
        <v>87.5</v>
      </c>
      <c r="D78" s="3"/>
      <c r="E78" s="3"/>
    </row>
    <row r="79" spans="1:5" x14ac:dyDescent="0.25">
      <c r="A79" s="3" t="s">
        <v>62</v>
      </c>
      <c r="B79" s="7">
        <v>26</v>
      </c>
      <c r="C79" s="5">
        <v>455</v>
      </c>
      <c r="D79" s="3"/>
      <c r="E79" s="3"/>
    </row>
    <row r="80" spans="1:5" x14ac:dyDescent="0.25">
      <c r="A80" s="3" t="s">
        <v>63</v>
      </c>
      <c r="B80" s="7">
        <v>150</v>
      </c>
      <c r="C80" s="5">
        <v>2625</v>
      </c>
      <c r="D80" s="3"/>
      <c r="E80" s="3"/>
    </row>
    <row r="81" spans="1:5" x14ac:dyDescent="0.25">
      <c r="A81" s="3" t="s">
        <v>64</v>
      </c>
      <c r="B81" s="7">
        <v>20</v>
      </c>
      <c r="C81" s="5">
        <v>350</v>
      </c>
      <c r="D81" s="3"/>
      <c r="E81" s="3"/>
    </row>
    <row r="82" spans="1:5" x14ac:dyDescent="0.25">
      <c r="A82" s="3" t="s">
        <v>65</v>
      </c>
      <c r="B82" s="7">
        <v>85</v>
      </c>
      <c r="C82" s="5">
        <v>1487.5</v>
      </c>
      <c r="D82" s="3"/>
      <c r="E82" s="3"/>
    </row>
    <row r="83" spans="1:5" x14ac:dyDescent="0.25">
      <c r="A83" s="3" t="s">
        <v>66</v>
      </c>
      <c r="B83" s="7">
        <v>420</v>
      </c>
      <c r="C83" s="5">
        <v>7350</v>
      </c>
      <c r="D83" s="3"/>
      <c r="E83" s="3"/>
    </row>
    <row r="84" spans="1:5" x14ac:dyDescent="0.25">
      <c r="A84" s="3" t="s">
        <v>67</v>
      </c>
      <c r="B84" s="7">
        <v>176</v>
      </c>
      <c r="C84" s="5">
        <v>3080</v>
      </c>
      <c r="D84" s="3"/>
      <c r="E84" s="3"/>
    </row>
    <row r="85" spans="1:5" x14ac:dyDescent="0.25">
      <c r="A85" s="3" t="s">
        <v>68</v>
      </c>
      <c r="B85" s="7">
        <v>132</v>
      </c>
      <c r="C85" s="5">
        <v>2310</v>
      </c>
      <c r="D85" s="3"/>
      <c r="E85" s="3"/>
    </row>
    <row r="86" spans="1:5" x14ac:dyDescent="0.25">
      <c r="A86" s="3" t="s">
        <v>69</v>
      </c>
      <c r="B86" s="7">
        <v>300</v>
      </c>
      <c r="C86" s="5">
        <v>0</v>
      </c>
      <c r="D86" s="3" t="s">
        <v>70</v>
      </c>
      <c r="E86" s="3"/>
    </row>
    <row r="87" spans="1:5" x14ac:dyDescent="0.25">
      <c r="A87" s="3" t="s">
        <v>71</v>
      </c>
      <c r="B87" s="7">
        <v>106</v>
      </c>
      <c r="C87" s="5">
        <v>1855</v>
      </c>
      <c r="D87"/>
    </row>
    <row r="88" spans="1:5" x14ac:dyDescent="0.25">
      <c r="A88" s="3" t="s">
        <v>72</v>
      </c>
      <c r="B88" s="7">
        <v>150</v>
      </c>
      <c r="C88" s="5">
        <v>2625</v>
      </c>
      <c r="D88"/>
    </row>
    <row r="89" spans="1:5" x14ac:dyDescent="0.25">
      <c r="B89" s="20"/>
      <c r="C89" s="5">
        <f>SUM(C48:C88)</f>
        <v>48490</v>
      </c>
      <c r="D89"/>
    </row>
    <row r="90" spans="1:5" x14ac:dyDescent="0.25">
      <c r="C90" s="65">
        <v>20807.5</v>
      </c>
      <c r="D90" s="3" t="s">
        <v>73</v>
      </c>
      <c r="E90" s="3"/>
    </row>
    <row r="91" spans="1:5" x14ac:dyDescent="0.25">
      <c r="C91" s="5">
        <f>SUM(C89:C90)</f>
        <v>69297.5</v>
      </c>
      <c r="D91" s="3" t="s">
        <v>74</v>
      </c>
      <c r="E91" s="3"/>
    </row>
    <row r="92" spans="1:5" x14ac:dyDescent="0.25">
      <c r="C92" s="15"/>
      <c r="D92"/>
    </row>
    <row r="93" spans="1:5" x14ac:dyDescent="0.25">
      <c r="C93" s="15">
        <v>73821.210000000006</v>
      </c>
      <c r="D93"/>
    </row>
    <row r="94" spans="1:5" x14ac:dyDescent="0.25">
      <c r="C94" s="15">
        <v>-69210</v>
      </c>
      <c r="D94"/>
    </row>
    <row r="95" spans="1:5" x14ac:dyDescent="0.25">
      <c r="C95" s="65">
        <f>SUM(C93:C94)</f>
        <v>4611.2100000000064</v>
      </c>
      <c r="D95" s="59" t="s">
        <v>167</v>
      </c>
    </row>
    <row r="96" spans="1:5" x14ac:dyDescent="0.25">
      <c r="D96" s="60"/>
    </row>
    <row r="97" spans="1:5" x14ac:dyDescent="0.25">
      <c r="A97" t="s">
        <v>75</v>
      </c>
      <c r="B97" s="1" t="s">
        <v>76</v>
      </c>
      <c r="D97" s="21"/>
    </row>
    <row r="98" spans="1:5" x14ac:dyDescent="0.25">
      <c r="A98" s="3" t="s">
        <v>14</v>
      </c>
      <c r="B98" s="7">
        <v>1225</v>
      </c>
      <c r="C98" s="57" t="s">
        <v>165</v>
      </c>
      <c r="D98" s="7">
        <v>3392.48</v>
      </c>
    </row>
    <row r="99" spans="1:5" x14ac:dyDescent="0.25">
      <c r="D99" s="7">
        <v>-1225</v>
      </c>
    </row>
    <row r="100" spans="1:5" x14ac:dyDescent="0.25">
      <c r="A100" s="3" t="s">
        <v>77</v>
      </c>
      <c r="B100" s="7"/>
      <c r="D100" s="58">
        <f>SUM(D98:D99)</f>
        <v>2167.48</v>
      </c>
      <c r="E100" s="61" t="s">
        <v>166</v>
      </c>
    </row>
    <row r="101" spans="1:5" x14ac:dyDescent="0.25">
      <c r="A101" s="3" t="s">
        <v>78</v>
      </c>
      <c r="B101" s="5">
        <f>(25*8)*14.5</f>
        <v>2900</v>
      </c>
      <c r="C101" s="22"/>
    </row>
    <row r="102" spans="1:5" x14ac:dyDescent="0.25">
      <c r="A102" s="3" t="s">
        <v>79</v>
      </c>
      <c r="B102" s="5">
        <f>(20*8)*14.5</f>
        <v>2320</v>
      </c>
    </row>
    <row r="103" spans="1:5" x14ac:dyDescent="0.25">
      <c r="A103" s="3" t="s">
        <v>80</v>
      </c>
      <c r="B103" s="7">
        <v>1000</v>
      </c>
    </row>
    <row r="104" spans="1:5" x14ac:dyDescent="0.25">
      <c r="A104" s="3" t="s">
        <v>81</v>
      </c>
      <c r="B104" s="5">
        <v>200</v>
      </c>
    </row>
    <row r="105" spans="1:5" x14ac:dyDescent="0.25">
      <c r="A105" s="3" t="s">
        <v>82</v>
      </c>
      <c r="B105" s="5">
        <v>300</v>
      </c>
    </row>
    <row r="106" spans="1:5" x14ac:dyDescent="0.25">
      <c r="A106" s="3" t="s">
        <v>83</v>
      </c>
      <c r="B106" s="5">
        <v>1725.5</v>
      </c>
    </row>
    <row r="107" spans="1:5" x14ac:dyDescent="0.25">
      <c r="B107" s="15"/>
    </row>
    <row r="108" spans="1:5" ht="15.75" x14ac:dyDescent="0.25">
      <c r="A108" s="23"/>
    </row>
    <row r="109" spans="1:5" ht="15.75" x14ac:dyDescent="0.25">
      <c r="A109" s="24" t="s">
        <v>84</v>
      </c>
      <c r="B109" s="76"/>
      <c r="C109" s="76"/>
    </row>
    <row r="110" spans="1:5" ht="31.5" x14ac:dyDescent="0.25">
      <c r="A110" s="25" t="s">
        <v>85</v>
      </c>
      <c r="B110" s="26" t="s">
        <v>10</v>
      </c>
      <c r="C110" s="27">
        <v>10000</v>
      </c>
    </row>
    <row r="111" spans="1:5" ht="15.75" x14ac:dyDescent="0.25">
      <c r="A111" s="28">
        <v>30000</v>
      </c>
      <c r="B111" s="26" t="s">
        <v>11</v>
      </c>
      <c r="C111" s="27">
        <v>2500</v>
      </c>
    </row>
    <row r="112" spans="1:5" ht="31.5" x14ac:dyDescent="0.25">
      <c r="A112" s="29"/>
      <c r="B112" s="26" t="s">
        <v>86</v>
      </c>
      <c r="C112" s="27">
        <v>17500</v>
      </c>
    </row>
    <row r="113" spans="1:6" ht="15.75" x14ac:dyDescent="0.25">
      <c r="A113" s="23" t="s">
        <v>85</v>
      </c>
    </row>
    <row r="114" spans="1:6" ht="15.75" x14ac:dyDescent="0.25">
      <c r="A114" s="23" t="s">
        <v>87</v>
      </c>
    </row>
    <row r="115" spans="1:6" ht="13.9" customHeight="1" x14ac:dyDescent="0.25">
      <c r="A115" s="72" t="s">
        <v>88</v>
      </c>
      <c r="B115" s="70" t="s">
        <v>89</v>
      </c>
      <c r="C115" s="75" t="s">
        <v>90</v>
      </c>
      <c r="D115" s="73"/>
      <c r="E115" s="30" t="s">
        <v>91</v>
      </c>
      <c r="F115" s="70" t="s">
        <v>30</v>
      </c>
    </row>
    <row r="116" spans="1:6" x14ac:dyDescent="0.25">
      <c r="A116" s="72"/>
      <c r="B116" s="70"/>
      <c r="C116" s="75"/>
      <c r="D116" s="73"/>
      <c r="E116" s="31" t="s">
        <v>92</v>
      </c>
      <c r="F116" s="70"/>
    </row>
    <row r="117" spans="1:6" x14ac:dyDescent="0.25">
      <c r="A117" s="32" t="s">
        <v>93</v>
      </c>
      <c r="B117" s="33">
        <v>8</v>
      </c>
      <c r="C117" s="33">
        <v>248</v>
      </c>
      <c r="D117" s="33" t="s">
        <v>94</v>
      </c>
      <c r="E117" s="34">
        <v>14.5</v>
      </c>
      <c r="F117" s="34">
        <v>3596</v>
      </c>
    </row>
    <row r="118" spans="1:6" ht="30" x14ac:dyDescent="0.25">
      <c r="A118" s="32" t="s">
        <v>95</v>
      </c>
      <c r="B118" s="33">
        <v>8</v>
      </c>
      <c r="C118" s="33">
        <v>120</v>
      </c>
      <c r="D118" s="33" t="s">
        <v>96</v>
      </c>
      <c r="E118" s="34">
        <v>14.5</v>
      </c>
      <c r="F118" s="34">
        <v>1740</v>
      </c>
    </row>
    <row r="119" spans="1:6" ht="30" x14ac:dyDescent="0.25">
      <c r="A119" s="32" t="s">
        <v>97</v>
      </c>
      <c r="B119" s="33">
        <v>2</v>
      </c>
      <c r="C119" s="33">
        <v>30</v>
      </c>
      <c r="D119" s="33" t="s">
        <v>98</v>
      </c>
      <c r="E119" s="34">
        <v>14.5</v>
      </c>
      <c r="F119" s="34">
        <v>435</v>
      </c>
    </row>
    <row r="120" spans="1:6" x14ac:dyDescent="0.25">
      <c r="A120" s="32" t="s">
        <v>99</v>
      </c>
      <c r="B120" s="33">
        <v>4</v>
      </c>
      <c r="C120" s="33">
        <v>120</v>
      </c>
      <c r="D120" s="33" t="s">
        <v>98</v>
      </c>
      <c r="E120" s="34">
        <v>14.5</v>
      </c>
      <c r="F120" s="34">
        <v>1740</v>
      </c>
    </row>
    <row r="121" spans="1:6" x14ac:dyDescent="0.25">
      <c r="A121" s="32" t="s">
        <v>100</v>
      </c>
      <c r="B121" s="33">
        <v>2</v>
      </c>
      <c r="C121" s="33">
        <v>20</v>
      </c>
      <c r="D121" s="33" t="s">
        <v>98</v>
      </c>
      <c r="E121" s="34">
        <v>14.5</v>
      </c>
      <c r="F121" s="34">
        <v>290</v>
      </c>
    </row>
    <row r="122" spans="1:6" x14ac:dyDescent="0.25">
      <c r="A122" s="32" t="s">
        <v>101</v>
      </c>
      <c r="B122" s="33">
        <v>1</v>
      </c>
      <c r="C122" s="33">
        <v>15</v>
      </c>
      <c r="D122" s="33" t="s">
        <v>98</v>
      </c>
      <c r="E122" s="34">
        <v>14.5</v>
      </c>
      <c r="F122" s="34">
        <v>217.5</v>
      </c>
    </row>
    <row r="123" spans="1:6" x14ac:dyDescent="0.25">
      <c r="A123" s="32" t="s">
        <v>102</v>
      </c>
      <c r="B123" s="33">
        <v>1</v>
      </c>
      <c r="C123" s="33">
        <v>15</v>
      </c>
      <c r="D123" s="33" t="s">
        <v>98</v>
      </c>
      <c r="E123" s="34">
        <v>14.5</v>
      </c>
      <c r="F123" s="34">
        <v>217.5</v>
      </c>
    </row>
    <row r="124" spans="1:6" x14ac:dyDescent="0.25">
      <c r="A124" s="32" t="s">
        <v>73</v>
      </c>
      <c r="B124" s="33">
        <v>8</v>
      </c>
      <c r="C124" s="33">
        <v>119</v>
      </c>
      <c r="D124" s="33" t="s">
        <v>98</v>
      </c>
      <c r="E124" s="34">
        <v>14.5</v>
      </c>
      <c r="F124" s="34">
        <v>1725</v>
      </c>
    </row>
    <row r="125" spans="1:6" x14ac:dyDescent="0.25">
      <c r="A125" s="35" t="s">
        <v>103</v>
      </c>
      <c r="B125" s="36"/>
      <c r="C125" s="31">
        <v>687</v>
      </c>
      <c r="D125" s="33"/>
      <c r="E125" s="33"/>
      <c r="F125" s="37">
        <v>9961</v>
      </c>
    </row>
    <row r="126" spans="1:6" x14ac:dyDescent="0.25">
      <c r="A126" s="38"/>
    </row>
    <row r="127" spans="1:6" x14ac:dyDescent="0.25">
      <c r="A127" s="38"/>
    </row>
    <row r="128" spans="1:6" x14ac:dyDescent="0.25">
      <c r="A128" s="38"/>
    </row>
    <row r="129" spans="1:6" ht="13.9" customHeight="1" x14ac:dyDescent="0.25">
      <c r="A129" s="74" t="s">
        <v>11</v>
      </c>
      <c r="B129" s="70" t="s">
        <v>89</v>
      </c>
      <c r="C129" s="75" t="s">
        <v>90</v>
      </c>
      <c r="D129" s="73"/>
      <c r="E129" s="30" t="s">
        <v>91</v>
      </c>
      <c r="F129" s="70" t="s">
        <v>30</v>
      </c>
    </row>
    <row r="130" spans="1:6" x14ac:dyDescent="0.25">
      <c r="A130" s="74"/>
      <c r="B130" s="70"/>
      <c r="C130" s="75"/>
      <c r="D130" s="73"/>
      <c r="E130" s="31" t="s">
        <v>92</v>
      </c>
      <c r="F130" s="70"/>
    </row>
    <row r="131" spans="1:6" x14ac:dyDescent="0.25">
      <c r="A131" s="32" t="s">
        <v>93</v>
      </c>
      <c r="B131" s="33">
        <v>2</v>
      </c>
      <c r="C131" s="33">
        <v>36</v>
      </c>
      <c r="D131" s="33" t="s">
        <v>94</v>
      </c>
      <c r="E131" s="34">
        <v>14.5</v>
      </c>
      <c r="F131" s="34">
        <v>522</v>
      </c>
    </row>
    <row r="132" spans="1:6" x14ac:dyDescent="0.25">
      <c r="A132" s="32" t="s">
        <v>104</v>
      </c>
      <c r="B132" s="33">
        <v>1</v>
      </c>
      <c r="C132" s="33">
        <v>10</v>
      </c>
      <c r="D132" s="33" t="s">
        <v>98</v>
      </c>
      <c r="E132" s="34">
        <v>14.5</v>
      </c>
      <c r="F132" s="34">
        <v>145</v>
      </c>
    </row>
    <row r="133" spans="1:6" ht="30" x14ac:dyDescent="0.25">
      <c r="A133" s="32" t="s">
        <v>105</v>
      </c>
      <c r="B133" s="33">
        <v>1</v>
      </c>
      <c r="C133" s="33">
        <v>10</v>
      </c>
      <c r="D133" s="33" t="s">
        <v>96</v>
      </c>
      <c r="E133" s="34">
        <v>14.5</v>
      </c>
      <c r="F133" s="34">
        <v>145</v>
      </c>
    </row>
    <row r="134" spans="1:6" ht="45" x14ac:dyDescent="0.25">
      <c r="A134" s="32" t="s">
        <v>106</v>
      </c>
      <c r="B134" s="33">
        <v>1</v>
      </c>
      <c r="C134" s="33">
        <v>8</v>
      </c>
      <c r="D134" s="33" t="s">
        <v>96</v>
      </c>
      <c r="E134" s="34">
        <v>14.5</v>
      </c>
      <c r="F134" s="34">
        <v>116</v>
      </c>
    </row>
    <row r="135" spans="1:6" ht="30" x14ac:dyDescent="0.25">
      <c r="A135" s="32" t="s">
        <v>107</v>
      </c>
      <c r="B135" s="33" t="s">
        <v>108</v>
      </c>
      <c r="C135" s="33">
        <v>24</v>
      </c>
      <c r="D135" s="33" t="s">
        <v>96</v>
      </c>
      <c r="E135" s="34">
        <v>14.5</v>
      </c>
      <c r="F135" s="34">
        <v>348</v>
      </c>
    </row>
    <row r="136" spans="1:6" x14ac:dyDescent="0.25">
      <c r="A136" s="32" t="s">
        <v>73</v>
      </c>
      <c r="B136" s="33">
        <v>2</v>
      </c>
      <c r="C136" s="33">
        <v>84</v>
      </c>
      <c r="D136" s="33"/>
      <c r="E136" s="34">
        <v>14.5</v>
      </c>
      <c r="F136" s="34">
        <v>1218</v>
      </c>
    </row>
    <row r="137" spans="1:6" x14ac:dyDescent="0.25">
      <c r="A137" s="39" t="s">
        <v>109</v>
      </c>
      <c r="B137" s="31"/>
      <c r="C137" s="31">
        <v>172</v>
      </c>
      <c r="D137" s="33"/>
      <c r="E137" s="33"/>
      <c r="F137" s="31" t="s">
        <v>110</v>
      </c>
    </row>
    <row r="138" spans="1:6" x14ac:dyDescent="0.25">
      <c r="A138" s="38"/>
    </row>
    <row r="139" spans="1:6" ht="13.9" customHeight="1" x14ac:dyDescent="0.25">
      <c r="A139" s="72" t="s">
        <v>111</v>
      </c>
      <c r="B139" s="73" t="s">
        <v>89</v>
      </c>
      <c r="C139" s="73" t="s">
        <v>112</v>
      </c>
      <c r="D139" s="73"/>
      <c r="E139" s="40" t="s">
        <v>91</v>
      </c>
      <c r="F139" s="73" t="s">
        <v>30</v>
      </c>
    </row>
    <row r="140" spans="1:6" x14ac:dyDescent="0.25">
      <c r="A140" s="72"/>
      <c r="B140" s="73"/>
      <c r="C140" s="73"/>
      <c r="D140" s="73"/>
      <c r="E140" s="36" t="s">
        <v>113</v>
      </c>
      <c r="F140" s="73"/>
    </row>
    <row r="141" spans="1:6" x14ac:dyDescent="0.25">
      <c r="A141" s="32" t="s">
        <v>93</v>
      </c>
      <c r="B141" s="33">
        <v>14</v>
      </c>
      <c r="C141" s="33">
        <v>420</v>
      </c>
      <c r="D141" s="33" t="s">
        <v>94</v>
      </c>
      <c r="E141" s="41">
        <v>12.5</v>
      </c>
      <c r="F141" s="34">
        <v>5250</v>
      </c>
    </row>
    <row r="142" spans="1:6" ht="30" x14ac:dyDescent="0.25">
      <c r="A142" s="32" t="s">
        <v>95</v>
      </c>
      <c r="B142" s="33">
        <v>14</v>
      </c>
      <c r="C142" s="33">
        <v>210</v>
      </c>
      <c r="D142" s="33" t="s">
        <v>96</v>
      </c>
      <c r="E142" s="41">
        <v>12.5</v>
      </c>
      <c r="F142" s="34">
        <v>2625</v>
      </c>
    </row>
    <row r="143" spans="1:6" ht="13.9" customHeight="1" x14ac:dyDescent="0.25">
      <c r="A143" s="42"/>
      <c r="B143" s="70">
        <v>2</v>
      </c>
      <c r="C143" s="70">
        <v>40</v>
      </c>
      <c r="D143" s="70" t="s">
        <v>96</v>
      </c>
      <c r="E143" s="43"/>
      <c r="F143" s="71">
        <v>500</v>
      </c>
    </row>
    <row r="144" spans="1:6" x14ac:dyDescent="0.25">
      <c r="A144" s="42"/>
      <c r="B144" s="70"/>
      <c r="C144" s="70"/>
      <c r="D144" s="70"/>
      <c r="E144" s="44">
        <v>12.5</v>
      </c>
      <c r="F144" s="71"/>
    </row>
    <row r="145" spans="1:6" ht="13.9" customHeight="1" x14ac:dyDescent="0.25">
      <c r="A145" s="42" t="s">
        <v>114</v>
      </c>
      <c r="B145" s="70"/>
      <c r="C145" s="45"/>
      <c r="D145" s="70" t="s">
        <v>115</v>
      </c>
      <c r="E145" s="46"/>
      <c r="F145" s="71">
        <v>375</v>
      </c>
    </row>
    <row r="146" spans="1:6" x14ac:dyDescent="0.25">
      <c r="A146" s="29"/>
      <c r="B146" s="70"/>
      <c r="C146" s="33">
        <v>30</v>
      </c>
      <c r="D146" s="70"/>
      <c r="E146" s="47"/>
      <c r="F146" s="71"/>
    </row>
    <row r="147" spans="1:6" x14ac:dyDescent="0.25">
      <c r="A147" s="32" t="s">
        <v>116</v>
      </c>
      <c r="B147" s="33">
        <v>4</v>
      </c>
      <c r="C147" s="33">
        <v>96</v>
      </c>
      <c r="D147" s="33" t="s">
        <v>98</v>
      </c>
      <c r="E147" s="41">
        <v>12.5</v>
      </c>
      <c r="F147" s="34">
        <v>1200</v>
      </c>
    </row>
    <row r="148" spans="1:6" x14ac:dyDescent="0.25">
      <c r="A148" s="32" t="s">
        <v>73</v>
      </c>
      <c r="B148" s="33">
        <v>14</v>
      </c>
      <c r="C148" s="33">
        <v>317</v>
      </c>
      <c r="D148" s="33" t="s">
        <v>98</v>
      </c>
      <c r="E148" s="41">
        <v>12.5</v>
      </c>
      <c r="F148" s="34">
        <v>3962.5</v>
      </c>
    </row>
    <row r="149" spans="1:6" ht="30" x14ac:dyDescent="0.25">
      <c r="A149" s="32" t="s">
        <v>117</v>
      </c>
      <c r="B149" s="33">
        <v>3</v>
      </c>
      <c r="C149" s="33">
        <v>96</v>
      </c>
      <c r="D149" s="33" t="s">
        <v>96</v>
      </c>
      <c r="E149" s="41">
        <v>12.5</v>
      </c>
      <c r="F149" s="34">
        <v>1200</v>
      </c>
    </row>
    <row r="150" spans="1:6" ht="30" x14ac:dyDescent="0.25">
      <c r="A150" s="32" t="s">
        <v>118</v>
      </c>
      <c r="B150" s="33">
        <v>1</v>
      </c>
      <c r="C150" s="33">
        <v>40</v>
      </c>
      <c r="D150" s="33" t="s">
        <v>96</v>
      </c>
      <c r="E150" s="41">
        <v>12.5</v>
      </c>
      <c r="F150" s="34">
        <v>500</v>
      </c>
    </row>
    <row r="151" spans="1:6" ht="30" x14ac:dyDescent="0.25">
      <c r="A151" s="32" t="s">
        <v>119</v>
      </c>
      <c r="B151" s="33">
        <v>1</v>
      </c>
      <c r="C151" s="33">
        <v>30</v>
      </c>
      <c r="D151" s="33" t="s">
        <v>96</v>
      </c>
      <c r="E151" s="41">
        <v>12.5</v>
      </c>
      <c r="F151" s="34">
        <v>375</v>
      </c>
    </row>
    <row r="152" spans="1:6" ht="30" x14ac:dyDescent="0.25">
      <c r="A152" s="32" t="s">
        <v>120</v>
      </c>
      <c r="B152" s="33">
        <v>7</v>
      </c>
      <c r="C152" s="33">
        <v>98</v>
      </c>
      <c r="D152" s="33" t="s">
        <v>96</v>
      </c>
      <c r="E152" s="41">
        <v>12.5</v>
      </c>
      <c r="F152" s="34">
        <v>1225</v>
      </c>
    </row>
    <row r="153" spans="1:6" ht="30" x14ac:dyDescent="0.25">
      <c r="A153" s="32" t="s">
        <v>121</v>
      </c>
      <c r="B153" s="33">
        <v>1</v>
      </c>
      <c r="C153" s="33">
        <v>13</v>
      </c>
      <c r="D153" s="33" t="s">
        <v>96</v>
      </c>
      <c r="E153" s="41">
        <v>12.5</v>
      </c>
      <c r="F153" s="34">
        <v>162.5</v>
      </c>
    </row>
    <row r="154" spans="1:6" x14ac:dyDescent="0.25">
      <c r="A154" s="39" t="s">
        <v>122</v>
      </c>
      <c r="B154" s="31"/>
      <c r="C154" s="31"/>
      <c r="D154" s="33"/>
      <c r="E154" s="33"/>
      <c r="F154" s="62">
        <f>SUM(F141:F153)</f>
        <v>17375</v>
      </c>
    </row>
    <row r="155" spans="1:6" x14ac:dyDescent="0.25">
      <c r="A155" s="38"/>
    </row>
    <row r="156" spans="1:6" x14ac:dyDescent="0.25">
      <c r="A156" s="38"/>
    </row>
    <row r="157" spans="1:6" x14ac:dyDescent="0.25">
      <c r="A157" s="38"/>
    </row>
    <row r="158" spans="1:6" ht="15.75" thickBot="1" x14ac:dyDescent="0.3">
      <c r="A158" s="48" t="s">
        <v>123</v>
      </c>
      <c r="B158" s="49" t="s">
        <v>124</v>
      </c>
      <c r="C158" s="49" t="s">
        <v>125</v>
      </c>
    </row>
    <row r="159" spans="1:6" ht="15.75" thickBot="1" x14ac:dyDescent="0.3">
      <c r="A159" s="39" t="s">
        <v>10</v>
      </c>
      <c r="B159" s="66">
        <v>9961</v>
      </c>
      <c r="C159" s="50" t="s">
        <v>126</v>
      </c>
    </row>
    <row r="160" spans="1:6" ht="15.75" thickBot="1" x14ac:dyDescent="0.3">
      <c r="A160" s="39" t="s">
        <v>11</v>
      </c>
      <c r="B160" s="66">
        <v>2494</v>
      </c>
      <c r="C160" s="50" t="s">
        <v>127</v>
      </c>
    </row>
    <row r="161" spans="1:3" ht="15.75" thickBot="1" x14ac:dyDescent="0.3">
      <c r="A161" s="39" t="s">
        <v>86</v>
      </c>
      <c r="B161" s="67">
        <v>17375</v>
      </c>
      <c r="C161" s="50" t="s">
        <v>128</v>
      </c>
    </row>
    <row r="162" spans="1:3" ht="15.75" thickBot="1" x14ac:dyDescent="0.3">
      <c r="A162" s="68" t="s">
        <v>122</v>
      </c>
      <c r="B162" s="69">
        <f>B159+B160+F154</f>
        <v>29830</v>
      </c>
      <c r="C162" s="51" t="s">
        <v>129</v>
      </c>
    </row>
    <row r="163" spans="1:3" ht="15.75" thickBot="1" x14ac:dyDescent="0.3">
      <c r="A163" s="52" t="s">
        <v>130</v>
      </c>
      <c r="B163" s="51"/>
      <c r="C163" s="51" t="s">
        <v>131</v>
      </c>
    </row>
    <row r="164" spans="1:3" ht="15.75" x14ac:dyDescent="0.25">
      <c r="A164" s="39" t="s">
        <v>132</v>
      </c>
      <c r="B164" s="51"/>
      <c r="C164" s="51" t="s">
        <v>133</v>
      </c>
    </row>
    <row r="165" spans="1:3" x14ac:dyDescent="0.25">
      <c r="A165" s="38"/>
    </row>
    <row r="166" spans="1:3" x14ac:dyDescent="0.25">
      <c r="B166" s="15"/>
    </row>
    <row r="167" spans="1:3" x14ac:dyDescent="0.25">
      <c r="B167" s="15"/>
    </row>
    <row r="168" spans="1:3" x14ac:dyDescent="0.25">
      <c r="B168" s="15"/>
    </row>
    <row r="169" spans="1:3" x14ac:dyDescent="0.25">
      <c r="B169" s="15"/>
    </row>
    <row r="170" spans="1:3" x14ac:dyDescent="0.25">
      <c r="B170" s="15"/>
    </row>
    <row r="171" spans="1:3" x14ac:dyDescent="0.25">
      <c r="B171" s="15"/>
    </row>
    <row r="172" spans="1:3" x14ac:dyDescent="0.25">
      <c r="B172" s="15"/>
    </row>
    <row r="173" spans="1:3" x14ac:dyDescent="0.25">
      <c r="B173" s="15"/>
    </row>
    <row r="174" spans="1:3" x14ac:dyDescent="0.25">
      <c r="B174" s="15"/>
    </row>
    <row r="175" spans="1:3" x14ac:dyDescent="0.25">
      <c r="B175" s="15"/>
    </row>
    <row r="176" spans="1:3" x14ac:dyDescent="0.25">
      <c r="B176" s="15"/>
    </row>
    <row r="177" spans="2:2" x14ac:dyDescent="0.25">
      <c r="B177" s="15"/>
    </row>
    <row r="178" spans="2:2" x14ac:dyDescent="0.25">
      <c r="B178" s="15"/>
    </row>
    <row r="179" spans="2:2" x14ac:dyDescent="0.25">
      <c r="B179" s="15"/>
    </row>
  </sheetData>
  <mergeCells count="22">
    <mergeCell ref="B109:C109"/>
    <mergeCell ref="A115:A116"/>
    <mergeCell ref="B115:B116"/>
    <mergeCell ref="C115:C116"/>
    <mergeCell ref="D115:D116"/>
    <mergeCell ref="F115:F116"/>
    <mergeCell ref="A129:A130"/>
    <mergeCell ref="B129:B130"/>
    <mergeCell ref="C129:C130"/>
    <mergeCell ref="D129:D130"/>
    <mergeCell ref="F129:F130"/>
    <mergeCell ref="A139:A140"/>
    <mergeCell ref="B139:B140"/>
    <mergeCell ref="C139:C140"/>
    <mergeCell ref="D139:D140"/>
    <mergeCell ref="F139:F140"/>
    <mergeCell ref="B143:B146"/>
    <mergeCell ref="C143:C144"/>
    <mergeCell ref="D143:D144"/>
    <mergeCell ref="F143:F144"/>
    <mergeCell ref="D145:D146"/>
    <mergeCell ref="F145:F146"/>
  </mergeCells>
  <pageMargins left="0.70866141732283472" right="0.70866141732283472" top="0.74803149606299213" bottom="0.74803149606299213" header="0.51181102362204722" footer="0.51181102362204722"/>
  <pageSetup paperSize="9" scale="8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1"/>
  <sheetViews>
    <sheetView tabSelected="1" topLeftCell="A31" zoomScaleNormal="100" workbookViewId="0">
      <selection activeCell="I54" sqref="I54"/>
    </sheetView>
  </sheetViews>
  <sheetFormatPr defaultColWidth="8.7109375" defaultRowHeight="15" x14ac:dyDescent="0.25"/>
  <cols>
    <col min="1" max="1" width="55.5703125" customWidth="1"/>
    <col min="2" max="2" width="15.85546875" customWidth="1"/>
    <col min="3" max="3" width="12.42578125" customWidth="1"/>
    <col min="4" max="4" width="15.85546875" customWidth="1"/>
    <col min="5" max="5" width="12.42578125" customWidth="1"/>
  </cols>
  <sheetData>
    <row r="1" spans="1:5" x14ac:dyDescent="0.25">
      <c r="A1" s="18" t="s">
        <v>134</v>
      </c>
      <c r="B1" s="18" t="s">
        <v>135</v>
      </c>
      <c r="C1" s="18" t="s">
        <v>136</v>
      </c>
      <c r="D1" s="18" t="s">
        <v>135</v>
      </c>
      <c r="E1" s="18" t="s">
        <v>136</v>
      </c>
    </row>
    <row r="2" spans="1:5" x14ac:dyDescent="0.25">
      <c r="A2" s="18"/>
      <c r="B2" s="18" t="s">
        <v>137</v>
      </c>
      <c r="C2" s="18" t="s">
        <v>138</v>
      </c>
      <c r="D2" s="7" t="s">
        <v>139</v>
      </c>
      <c r="E2" s="18" t="s">
        <v>139</v>
      </c>
    </row>
    <row r="3" spans="1:5" x14ac:dyDescent="0.25">
      <c r="A3" s="18" t="s">
        <v>140</v>
      </c>
      <c r="B3" s="18">
        <v>60</v>
      </c>
      <c r="C3" s="18">
        <v>10</v>
      </c>
      <c r="D3" s="7"/>
      <c r="E3" s="18"/>
    </row>
    <row r="4" spans="1:5" x14ac:dyDescent="0.25">
      <c r="A4" s="18"/>
      <c r="B4" s="18"/>
      <c r="C4" s="18"/>
      <c r="D4" s="7">
        <v>2100</v>
      </c>
      <c r="E4" s="18">
        <v>175</v>
      </c>
    </row>
    <row r="5" spans="1:5" x14ac:dyDescent="0.25">
      <c r="A5" s="18" t="s">
        <v>141</v>
      </c>
      <c r="B5" s="18">
        <v>10</v>
      </c>
      <c r="C5" s="18">
        <v>25</v>
      </c>
      <c r="D5" s="7"/>
      <c r="E5" s="18"/>
    </row>
    <row r="6" spans="1:5" x14ac:dyDescent="0.25">
      <c r="A6" s="18"/>
      <c r="B6" s="18"/>
      <c r="C6" s="18"/>
      <c r="D6" s="7">
        <v>350</v>
      </c>
      <c r="E6" s="18">
        <v>437.5</v>
      </c>
    </row>
    <row r="7" spans="1:5" x14ac:dyDescent="0.25">
      <c r="A7" s="18" t="s">
        <v>143</v>
      </c>
      <c r="B7" s="18">
        <v>0</v>
      </c>
      <c r="C7" s="18">
        <v>20</v>
      </c>
      <c r="D7" s="7"/>
      <c r="E7" s="18"/>
    </row>
    <row r="8" spans="1:5" x14ac:dyDescent="0.25">
      <c r="A8" s="18"/>
      <c r="B8" s="18"/>
      <c r="C8" s="18"/>
      <c r="D8" s="7">
        <v>0</v>
      </c>
      <c r="E8" s="18">
        <v>350</v>
      </c>
    </row>
    <row r="9" spans="1:5" x14ac:dyDescent="0.25">
      <c r="A9" s="18" t="s">
        <v>144</v>
      </c>
      <c r="B9" s="18">
        <v>0</v>
      </c>
      <c r="C9" s="18">
        <v>72</v>
      </c>
      <c r="D9" s="7"/>
      <c r="E9" s="18"/>
    </row>
    <row r="10" spans="1:5" x14ac:dyDescent="0.25">
      <c r="A10" s="18"/>
      <c r="B10" s="18"/>
      <c r="C10" s="18"/>
      <c r="D10" s="7">
        <v>0</v>
      </c>
      <c r="E10" s="18">
        <v>1260</v>
      </c>
    </row>
    <row r="11" spans="1:5" x14ac:dyDescent="0.25">
      <c r="A11" s="18" t="s">
        <v>145</v>
      </c>
      <c r="B11" s="18">
        <v>0</v>
      </c>
      <c r="C11" s="18">
        <v>10</v>
      </c>
      <c r="D11" s="7"/>
      <c r="E11" s="18"/>
    </row>
    <row r="12" spans="1:5" x14ac:dyDescent="0.25">
      <c r="A12" s="18"/>
      <c r="B12" s="18"/>
      <c r="C12" s="18"/>
      <c r="D12" s="7"/>
      <c r="E12" s="18">
        <v>175</v>
      </c>
    </row>
    <row r="13" spans="1:5" x14ac:dyDescent="0.25">
      <c r="A13" s="18" t="s">
        <v>146</v>
      </c>
      <c r="B13" s="18">
        <v>0</v>
      </c>
      <c r="C13" s="18">
        <v>20</v>
      </c>
      <c r="D13" s="7"/>
      <c r="E13" s="18"/>
    </row>
    <row r="14" spans="1:5" x14ac:dyDescent="0.25">
      <c r="A14" s="18"/>
      <c r="B14" s="18"/>
      <c r="C14" s="18"/>
      <c r="D14" s="7">
        <v>0</v>
      </c>
      <c r="E14" s="18">
        <v>350</v>
      </c>
    </row>
    <row r="15" spans="1:5" x14ac:dyDescent="0.25">
      <c r="A15" s="18" t="s">
        <v>147</v>
      </c>
      <c r="B15" s="18">
        <v>40</v>
      </c>
      <c r="C15" s="18">
        <v>10</v>
      </c>
      <c r="D15" s="7"/>
      <c r="E15" s="18"/>
    </row>
    <row r="16" spans="1:5" x14ac:dyDescent="0.25">
      <c r="A16" s="18"/>
      <c r="B16" s="18"/>
      <c r="C16" s="18"/>
      <c r="D16" s="7">
        <v>1400</v>
      </c>
      <c r="E16" s="18">
        <v>175</v>
      </c>
    </row>
    <row r="17" spans="1:5" x14ac:dyDescent="0.25">
      <c r="A17" s="18" t="s">
        <v>148</v>
      </c>
      <c r="B17" s="18">
        <v>14</v>
      </c>
      <c r="C17" s="18">
        <v>8</v>
      </c>
      <c r="D17" s="7"/>
      <c r="E17" s="18"/>
    </row>
    <row r="18" spans="1:5" x14ac:dyDescent="0.25">
      <c r="A18" s="18"/>
      <c r="B18" s="18"/>
      <c r="C18" s="18"/>
      <c r="D18" s="7">
        <v>490</v>
      </c>
      <c r="E18" s="18">
        <v>140</v>
      </c>
    </row>
    <row r="19" spans="1:5" x14ac:dyDescent="0.25">
      <c r="A19" s="18" t="s">
        <v>149</v>
      </c>
      <c r="B19" s="18">
        <v>40</v>
      </c>
      <c r="C19" s="18">
        <v>0</v>
      </c>
      <c r="D19" s="7"/>
      <c r="E19" s="18"/>
    </row>
    <row r="20" spans="1:5" x14ac:dyDescent="0.25">
      <c r="A20" s="18"/>
      <c r="B20" s="18"/>
      <c r="C20" s="18"/>
      <c r="D20" s="7">
        <v>1400</v>
      </c>
      <c r="E20" s="18">
        <v>0</v>
      </c>
    </row>
    <row r="21" spans="1:5" x14ac:dyDescent="0.25">
      <c r="A21" s="18" t="s">
        <v>150</v>
      </c>
      <c r="B21" s="18">
        <v>30</v>
      </c>
      <c r="C21" s="18">
        <v>3</v>
      </c>
      <c r="D21" s="7"/>
      <c r="E21" s="18"/>
    </row>
    <row r="22" spans="1:5" x14ac:dyDescent="0.25">
      <c r="A22" s="18"/>
      <c r="B22" s="18"/>
      <c r="C22" s="18"/>
      <c r="D22" s="7">
        <v>1050</v>
      </c>
      <c r="E22" s="18">
        <v>52.5</v>
      </c>
    </row>
    <row r="23" spans="1:5" x14ac:dyDescent="0.25">
      <c r="A23" s="18" t="s">
        <v>151</v>
      </c>
      <c r="B23" s="18">
        <v>30</v>
      </c>
      <c r="C23" s="18">
        <v>30</v>
      </c>
      <c r="D23" s="7"/>
      <c r="E23" s="18"/>
    </row>
    <row r="24" spans="1:5" x14ac:dyDescent="0.25">
      <c r="A24" s="18"/>
      <c r="B24" s="18"/>
      <c r="C24" s="18"/>
      <c r="D24" s="7">
        <v>1050</v>
      </c>
      <c r="E24" s="18">
        <v>525</v>
      </c>
    </row>
    <row r="25" spans="1:5" x14ac:dyDescent="0.25">
      <c r="A25" s="18" t="s">
        <v>152</v>
      </c>
      <c r="B25" s="18">
        <v>30</v>
      </c>
      <c r="C25" s="18"/>
      <c r="D25" s="7"/>
      <c r="E25" s="18"/>
    </row>
    <row r="26" spans="1:5" x14ac:dyDescent="0.25">
      <c r="A26" s="18"/>
      <c r="B26" s="18"/>
      <c r="C26" s="18"/>
      <c r="D26" s="7">
        <v>1050</v>
      </c>
      <c r="E26" s="18"/>
    </row>
    <row r="27" spans="1:5" x14ac:dyDescent="0.25">
      <c r="A27" s="18" t="s">
        <v>153</v>
      </c>
      <c r="B27" s="18">
        <v>0</v>
      </c>
      <c r="C27" s="18">
        <v>12</v>
      </c>
      <c r="D27" s="7"/>
      <c r="E27" s="18"/>
    </row>
    <row r="28" spans="1:5" x14ac:dyDescent="0.25">
      <c r="A28" s="18"/>
      <c r="B28" s="18"/>
      <c r="C28" s="18"/>
      <c r="D28" s="7">
        <v>0</v>
      </c>
      <c r="E28" s="18">
        <v>210</v>
      </c>
    </row>
    <row r="29" spans="1:5" x14ac:dyDescent="0.25">
      <c r="A29" s="18" t="s">
        <v>154</v>
      </c>
      <c r="B29" s="18">
        <v>40</v>
      </c>
      <c r="C29" s="18">
        <v>6</v>
      </c>
      <c r="D29" s="7"/>
      <c r="E29" s="18"/>
    </row>
    <row r="30" spans="1:5" x14ac:dyDescent="0.25">
      <c r="A30" s="18"/>
      <c r="B30" s="18"/>
      <c r="C30" s="18"/>
      <c r="D30" s="7">
        <v>1575</v>
      </c>
      <c r="E30" s="18">
        <v>105</v>
      </c>
    </row>
    <row r="31" spans="1:5" x14ac:dyDescent="0.25">
      <c r="A31" s="18" t="s">
        <v>155</v>
      </c>
      <c r="B31" s="18">
        <v>4</v>
      </c>
      <c r="C31" s="18">
        <v>28</v>
      </c>
      <c r="D31" s="7"/>
      <c r="E31" s="18"/>
    </row>
    <row r="32" spans="1:5" x14ac:dyDescent="0.25">
      <c r="A32" s="18"/>
      <c r="B32" s="18"/>
      <c r="C32" s="18"/>
      <c r="D32" s="7">
        <v>140</v>
      </c>
      <c r="E32" s="18">
        <v>490</v>
      </c>
    </row>
    <row r="33" spans="1:5" x14ac:dyDescent="0.25">
      <c r="A33" s="18" t="s">
        <v>156</v>
      </c>
      <c r="B33" s="18">
        <v>0</v>
      </c>
      <c r="C33" s="18">
        <v>10</v>
      </c>
      <c r="D33" s="7"/>
      <c r="E33" s="18"/>
    </row>
    <row r="34" spans="1:5" x14ac:dyDescent="0.25">
      <c r="A34" s="18"/>
      <c r="B34" s="18"/>
      <c r="C34" s="18"/>
      <c r="D34" s="7">
        <v>0</v>
      </c>
      <c r="E34" s="18">
        <v>175</v>
      </c>
    </row>
    <row r="35" spans="1:5" x14ac:dyDescent="0.25">
      <c r="A35" s="18" t="s">
        <v>157</v>
      </c>
      <c r="B35" s="18">
        <v>21</v>
      </c>
      <c r="C35" s="18">
        <v>6</v>
      </c>
      <c r="D35" s="7"/>
      <c r="E35" s="18"/>
    </row>
    <row r="36" spans="1:5" x14ac:dyDescent="0.25">
      <c r="A36" s="18"/>
      <c r="B36" s="18"/>
      <c r="C36" s="18"/>
      <c r="D36" s="7">
        <v>0</v>
      </c>
      <c r="E36" s="18">
        <v>175</v>
      </c>
    </row>
    <row r="37" spans="1:5" x14ac:dyDescent="0.25">
      <c r="A37" s="18" t="s">
        <v>158</v>
      </c>
      <c r="B37" s="18">
        <v>32</v>
      </c>
      <c r="C37" s="18">
        <v>32</v>
      </c>
      <c r="D37" s="7"/>
      <c r="E37" s="18"/>
    </row>
    <row r="38" spans="1:5" x14ac:dyDescent="0.25">
      <c r="A38" s="18"/>
      <c r="B38" s="18"/>
      <c r="C38" s="18"/>
      <c r="D38" s="7">
        <v>1120</v>
      </c>
      <c r="E38" s="18">
        <v>560</v>
      </c>
    </row>
    <row r="39" spans="1:5" x14ac:dyDescent="0.25">
      <c r="A39" s="18" t="s">
        <v>159</v>
      </c>
      <c r="B39" s="18">
        <v>0</v>
      </c>
      <c r="C39" s="18">
        <v>9</v>
      </c>
      <c r="D39" s="7"/>
      <c r="E39" s="18"/>
    </row>
    <row r="40" spans="1:5" x14ac:dyDescent="0.25">
      <c r="A40" s="18"/>
      <c r="B40" s="18"/>
      <c r="C40" s="18"/>
      <c r="D40" s="7">
        <v>0</v>
      </c>
      <c r="E40" s="18">
        <v>157.5</v>
      </c>
    </row>
    <row r="41" spans="1:5" x14ac:dyDescent="0.25">
      <c r="A41" s="18" t="s">
        <v>160</v>
      </c>
      <c r="B41" s="18">
        <v>45</v>
      </c>
      <c r="C41" s="18">
        <v>0</v>
      </c>
      <c r="D41" s="7"/>
      <c r="E41" s="18"/>
    </row>
    <row r="42" spans="1:5" x14ac:dyDescent="0.25">
      <c r="A42" s="18"/>
      <c r="B42" s="18"/>
      <c r="C42" s="18"/>
      <c r="D42" s="7">
        <v>1575</v>
      </c>
      <c r="E42" s="18">
        <v>0</v>
      </c>
    </row>
    <row r="43" spans="1:5" x14ac:dyDescent="0.25">
      <c r="A43" s="18" t="s">
        <v>161</v>
      </c>
      <c r="B43" s="18">
        <v>16</v>
      </c>
      <c r="C43" s="18">
        <v>0</v>
      </c>
      <c r="D43" s="7"/>
      <c r="E43" s="18"/>
    </row>
    <row r="44" spans="1:5" x14ac:dyDescent="0.25">
      <c r="A44" s="18"/>
      <c r="B44" s="18"/>
      <c r="C44" s="18"/>
      <c r="D44" s="7">
        <v>560</v>
      </c>
      <c r="E44" s="18">
        <v>0</v>
      </c>
    </row>
    <row r="45" spans="1:5" x14ac:dyDescent="0.25">
      <c r="A45" s="18" t="s">
        <v>162</v>
      </c>
      <c r="B45" s="18">
        <v>0</v>
      </c>
      <c r="C45" s="18">
        <v>10</v>
      </c>
      <c r="D45" s="7"/>
      <c r="E45" s="18"/>
    </row>
    <row r="46" spans="1:5" x14ac:dyDescent="0.25">
      <c r="A46" s="18"/>
      <c r="B46" s="18"/>
      <c r="C46" s="18"/>
      <c r="D46" s="7">
        <v>0</v>
      </c>
      <c r="E46" s="18">
        <v>175</v>
      </c>
    </row>
    <row r="47" spans="1:5" x14ac:dyDescent="0.25">
      <c r="A47" s="18" t="s">
        <v>163</v>
      </c>
      <c r="B47" s="18">
        <v>0</v>
      </c>
      <c r="C47" s="18">
        <v>32</v>
      </c>
      <c r="D47" s="7"/>
      <c r="E47" s="18"/>
    </row>
    <row r="48" spans="1:5" x14ac:dyDescent="0.25">
      <c r="A48" s="18"/>
      <c r="B48" s="18"/>
      <c r="C48" s="18"/>
      <c r="D48" s="7">
        <v>0</v>
      </c>
      <c r="E48" s="18">
        <v>560</v>
      </c>
    </row>
    <row r="49" spans="1:5" x14ac:dyDescent="0.25">
      <c r="A49" s="18" t="s">
        <v>164</v>
      </c>
      <c r="B49" s="18">
        <v>10</v>
      </c>
      <c r="C49" s="18">
        <v>23</v>
      </c>
      <c r="D49" s="7"/>
      <c r="E49" s="18"/>
    </row>
    <row r="50" spans="1:5" x14ac:dyDescent="0.25">
      <c r="A50" s="18"/>
      <c r="B50" s="18"/>
      <c r="C50" s="18"/>
      <c r="D50" s="7">
        <v>350</v>
      </c>
      <c r="E50" s="18">
        <v>350</v>
      </c>
    </row>
    <row r="51" spans="1:5" x14ac:dyDescent="0.25">
      <c r="B51" s="18">
        <f>SUM(B3:B50)</f>
        <v>422</v>
      </c>
      <c r="C51" s="18">
        <f>SUM(C3:C50)</f>
        <v>376</v>
      </c>
      <c r="D51" s="17">
        <f>SUM(D3:D50)</f>
        <v>14210</v>
      </c>
      <c r="E51" s="17">
        <f>SUM(E3:E50)</f>
        <v>6597.5</v>
      </c>
    </row>
    <row r="52" spans="1:5" x14ac:dyDescent="0.25">
      <c r="D52" s="63">
        <f>D51+E51</f>
        <v>20807.5</v>
      </c>
    </row>
    <row r="54" spans="1:5" x14ac:dyDescent="0.25">
      <c r="D54" s="59"/>
    </row>
    <row r="56" spans="1:5" x14ac:dyDescent="0.25">
      <c r="A56" s="53" t="s">
        <v>142</v>
      </c>
      <c r="B56" s="54">
        <v>30</v>
      </c>
      <c r="C56" s="54">
        <v>10</v>
      </c>
      <c r="D56" s="3">
        <v>1050</v>
      </c>
      <c r="E56" s="3">
        <v>175</v>
      </c>
    </row>
    <row r="57" spans="1:5" x14ac:dyDescent="0.25">
      <c r="A57" t="s">
        <v>170</v>
      </c>
    </row>
    <row r="58" spans="1:5" x14ac:dyDescent="0.25">
      <c r="D58" s="3" t="s">
        <v>169</v>
      </c>
      <c r="E58" s="3">
        <f>D56+E56</f>
        <v>1225</v>
      </c>
    </row>
    <row r="61" spans="1:5" x14ac:dyDescent="0.25">
      <c r="E61" s="64"/>
    </row>
  </sheetData>
  <pageMargins left="0.70866141732283472" right="0.70866141732283472" top="0.74803149606299213" bottom="0.7480314960629921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MOF </vt:lpstr>
      <vt:lpstr>Progetti</vt:lpstr>
      <vt:lpstr>'MOF '!Area_stampa</vt:lpstr>
      <vt:lpstr>Progetti!Area_stampa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Gutkowski</dc:creator>
  <dc:description/>
  <cp:lastModifiedBy>DIRIGENTE</cp:lastModifiedBy>
  <cp:revision>19</cp:revision>
  <cp:lastPrinted>2023-01-11T08:49:46Z</cp:lastPrinted>
  <dcterms:created xsi:type="dcterms:W3CDTF">2022-10-15T11:19:06Z</dcterms:created>
  <dcterms:modified xsi:type="dcterms:W3CDTF">2023-01-16T08:01:58Z</dcterms:modified>
  <dc:language>it-IT</dc:language>
</cp:coreProperties>
</file>